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94" documentId="8_{5EEE2C9B-DDF5-48DC-BEE8-0110DDBF9C02}" xr6:coauthVersionLast="47" xr6:coauthVersionMax="47" xr10:uidLastSave="{115D8EC5-C43F-4A80-82C2-72F986D180DC}"/>
  <bookViews>
    <workbookView xWindow="11805" yWindow="-18195" windowWidth="29040" windowHeight="17520" xr2:uid="{5DF26196-8A9F-4352-87D3-AF60762F467B}"/>
  </bookViews>
  <sheets>
    <sheet name="Fuel for Schools" sheetId="5" r:id="rId1"/>
    <sheet name="Technology" sheetId="2" r:id="rId2"/>
    <sheet name="Sporting" sheetId="3" r:id="rId3"/>
    <sheet name="Music" sheetId="6" r:id="rId4"/>
    <sheet name="Vegepod" sheetId="7" r:id="rId5"/>
    <sheet name="Literacy" sheetId="1" r:id="rId6"/>
  </sheets>
  <externalReferences>
    <externalReference r:id="rId7"/>
  </externalReferences>
  <definedNames>
    <definedName name="_xlnm._FilterDatabase" localSheetId="5" hidden="1">Literacy!$A$1:$H$100</definedName>
    <definedName name="_xlnm._FilterDatabase" localSheetId="3" hidden="1">Music!$A$1:$D$22</definedName>
    <definedName name="_xlnm._FilterDatabase" localSheetId="1" hidden="1">Technology!$F$3:$G$7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15" i="6"/>
  <c r="D14" i="6"/>
  <c r="D16" i="2"/>
  <c r="D7" i="2"/>
  <c r="D8" i="2"/>
  <c r="D9" i="2"/>
  <c r="D10" i="2"/>
  <c r="D11" i="2"/>
  <c r="D12" i="2"/>
  <c r="D13" i="2"/>
  <c r="D14" i="2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9" i="3"/>
  <c r="D8" i="3"/>
  <c r="D10" i="3"/>
  <c r="G3" i="7"/>
  <c r="D8" i="7"/>
  <c r="D7" i="7"/>
  <c r="D6" i="7"/>
  <c r="D5" i="7"/>
  <c r="D4" i="7"/>
  <c r="D3" i="7"/>
  <c r="D12" i="6"/>
  <c r="D13" i="6"/>
  <c r="D22" i="6"/>
  <c r="D9" i="6"/>
  <c r="D11" i="6"/>
  <c r="D4" i="3"/>
  <c r="D5" i="3"/>
  <c r="D6" i="3"/>
  <c r="D7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5" i="2"/>
  <c r="D6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6" i="2" l="1"/>
  <c r="K4" i="1"/>
</calcChain>
</file>

<file path=xl/sharedStrings.xml><?xml version="1.0" encoding="utf-8"?>
<sst xmlns="http://schemas.openxmlformats.org/spreadsheetml/2006/main" count="278" uniqueCount="192">
  <si>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</si>
  <si>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</si>
  <si>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</si>
  <si>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</si>
  <si>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</si>
  <si>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</si>
  <si>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</si>
  <si>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</si>
  <si>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</si>
  <si>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</si>
  <si>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</si>
  <si>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</si>
  <si>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</si>
  <si>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</si>
  <si>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</si>
  <si>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</si>
  <si>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</si>
  <si>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</si>
  <si>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</si>
  <si>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</si>
  <si>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</si>
  <si>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</si>
  <si>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</si>
  <si>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</si>
  <si>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</si>
  <si>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</si>
  <si>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</si>
  <si>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</si>
  <si>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</si>
  <si>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</si>
  <si>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</si>
  <si>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</si>
  <si>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</si>
  <si>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</si>
  <si>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</si>
  <si>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</si>
  <si>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</si>
  <si>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</si>
  <si>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</si>
  <si>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</si>
  <si>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</si>
  <si>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</si>
  <si>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</si>
  <si>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</si>
  <si>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</si>
  <si>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</si>
  <si>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</si>
  <si>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</si>
  <si>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</si>
  <si>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</si>
  <si>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</si>
  <si>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</si>
  <si>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</si>
  <si>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</si>
  <si>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</si>
  <si>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</si>
  <si>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</si>
  <si>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</si>
  <si>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</si>
  <si>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</si>
  <si>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</si>
  <si>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</si>
  <si>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</si>
  <si>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</si>
  <si>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</si>
  <si>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</si>
  <si>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</si>
  <si>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</si>
  <si>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</si>
  <si>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</si>
  <si>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</si>
  <si>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</si>
  <si>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</si>
  <si>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</si>
  <si>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</si>
  <si>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</si>
  <si>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</si>
  <si>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</si>
  <si>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</si>
  <si>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</si>
  <si>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</si>
  <si>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</si>
  <si>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</si>
  <si>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</si>
  <si>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</si>
  <si>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</si>
  <si>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</si>
  <si>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Hockey Pack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</si>
  <si>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</si>
  <si>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</si>
  <si>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</si>
  <si>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</si>
  <si>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</si>
  <si>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</si>
  <si>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</si>
  <si>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</si>
  <si>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</si>
  <si>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</si>
  <si>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</si>
  <si>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</si>
  <si>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</si>
  <si>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</si>
  <si>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</si>
  <si>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</si>
  <si>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</si>
  <si>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</si>
  <si>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</si>
  <si>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</si>
  <si>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</si>
  <si>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</si>
  <si>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</si>
  <si>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</si>
  <si>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</si>
  <si>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</si>
  <si>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</si>
  <si>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</si>
  <si>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Technology Package </t>
  </si>
  <si>
    <t xml:space="preserve">School Name 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</si>
  <si>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</si>
  <si>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</si>
  <si>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</si>
  <si>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</si>
  <si>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</si>
  <si>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</si>
  <si>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</si>
  <si>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</si>
  <si>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</si>
  <si>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MUSIC PACKAGES</t>
  </si>
  <si>
    <t>Fuel for Schools | Fern Energy</t>
  </si>
  <si>
    <t>Fuel-for-Schools-Book-Catalogue-.pdf (fernenergy.co.nz)</t>
  </si>
  <si>
    <t>Fuel-for-Schools-Technology.pdf (fernenergy.co.nz)</t>
  </si>
  <si>
    <t>Fern_Flyer.pdf (fernenergy.co.nz)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</si>
  <si>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</si>
  <si>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</si>
  <si>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</si>
  <si>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</si>
  <si>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</si>
  <si>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</si>
  <si>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</si>
  <si>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</si>
  <si>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</si>
  <si>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</si>
  <si>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</si>
  <si>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</si>
  <si>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</si>
  <si>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</si>
  <si>
    <t>Sphero Mini Activity Kit</t>
  </si>
  <si>
    <t>Apple Ipad Bundle</t>
  </si>
  <si>
    <t>UE Speaker Bundle</t>
  </si>
  <si>
    <t>Panasonic Phone Bundle</t>
  </si>
  <si>
    <t>Belkin Bundle</t>
  </si>
  <si>
    <t>Epson Printer Bundle</t>
  </si>
  <si>
    <t>Instax Mini Bundle</t>
  </si>
  <si>
    <t>Dehumidifier Bundle</t>
  </si>
  <si>
    <t>Pickleball Pack</t>
  </si>
  <si>
    <t>Frisbee Golf Kit</t>
  </si>
  <si>
    <t>Tennis Rebounder Kit</t>
  </si>
  <si>
    <t>Gutterboard Kit</t>
  </si>
  <si>
    <t>Mini Football Kit</t>
  </si>
  <si>
    <t xml:space="preserve">Ki O Rahi Kit </t>
  </si>
  <si>
    <t xml:space="preserve">T-Ball Set </t>
  </si>
  <si>
    <t>Junior Rugby Kit (with contact equipment)</t>
  </si>
  <si>
    <t>ASUS Chromebook Bundle</t>
  </si>
  <si>
    <t>Samsung TV Bundle</t>
  </si>
  <si>
    <t>Acer Chromebook Bundle</t>
  </si>
  <si>
    <t>Google TV Streamer Bundle</t>
  </si>
  <si>
    <t>Your school name here</t>
  </si>
  <si>
    <t>3. Then click on the corresponding page/tab on the bottom of the screen</t>
  </si>
  <si>
    <t>Package 1- Keyboard</t>
  </si>
  <si>
    <t>Package 2- Guitar</t>
  </si>
  <si>
    <t>Package 3- Mixing</t>
  </si>
  <si>
    <t>Package 4- PA System</t>
  </si>
  <si>
    <t>Package 5- Music Stand</t>
  </si>
  <si>
    <t xml:space="preserve">Package 6- Recording </t>
  </si>
  <si>
    <t>Package 7- Electric Guitar</t>
  </si>
  <si>
    <t>Package 8- Keyboards</t>
  </si>
  <si>
    <t>Package 9- Recording</t>
  </si>
  <si>
    <t>Package 10- Classical Guitar</t>
  </si>
  <si>
    <t>Package 11- Acoustic Guitar</t>
  </si>
  <si>
    <t>Package 12- PA System</t>
  </si>
  <si>
    <t>Package 13- Stands</t>
  </si>
  <si>
    <t>Package 14- Electronic Drums</t>
  </si>
  <si>
    <t>Package 15- Acoustics Drums</t>
  </si>
  <si>
    <t>Package 16- Music Stand</t>
  </si>
  <si>
    <t xml:space="preserve">Package 17- Digital Piano </t>
  </si>
  <si>
    <t>Package 18- PA System</t>
  </si>
  <si>
    <t>Package 19- PA System</t>
  </si>
  <si>
    <t>Package 20- Stage Keyboard</t>
  </si>
  <si>
    <t>Gymnastics Pack (3 mats)</t>
  </si>
  <si>
    <t>Gymnastics/Athletics Pack (1 mat)</t>
  </si>
  <si>
    <t>5. Save the file &amp; email to fuelforschools@fernenergy.co.nz</t>
  </si>
  <si>
    <t>Please keep this in excel or google sheet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</si>
</sst>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30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24" fillId="19" borderId="1" xfId="0" applyFont="1" applyFill="1" applyBorder="1" applyAlignment="1">
      <alignment horizontal="center"/>
    </xf>
    <xf numFmtId="0" fontId="23" fillId="16" borderId="0" xfId="0" applyFont="1" applyFill="1"/>
    <xf numFmtId="0" fontId="26" fillId="16" borderId="0" xfId="0" applyFont="1" applyFill="1"/>
    <xf numFmtId="0" fontId="12" fillId="20" borderId="1" xfId="0" applyFont="1" applyFill="1" applyBorder="1"/>
    <xf numFmtId="0" fontId="12" fillId="21" borderId="1" xfId="0" applyFont="1" applyFill="1" applyBorder="1"/>
    <xf numFmtId="0" fontId="12" fillId="22" borderId="1" xfId="0" applyFont="1" applyFill="1" applyBorder="1"/>
    <xf numFmtId="0" fontId="12" fillId="23" borderId="1" xfId="0" applyFont="1" applyFill="1" applyBorder="1"/>
    <xf numFmtId="0" fontId="28" fillId="6" borderId="0" xfId="0" applyFont="1" applyFill="1"/>
    <xf numFmtId="0" fontId="18" fillId="6" borderId="0" xfId="0" applyFont="1" applyFill="1" applyAlignment="1">
      <alignment horizontal="center" wrapText="1"/>
    </xf>
    <xf numFmtId="165" fontId="25" fillId="18" borderId="1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6" fontId="25" fillId="18" borderId="15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1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  <xf numFmtId="0" fontId="29" fillId="6" borderId="0" xfId="0" applyFont="1" applyFill="1"/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127634</xdr:rowOff>
    </xdr:from>
    <xdr:to>
      <xdr:col>12</xdr:col>
      <xdr:colOff>396962</xdr:colOff>
      <xdr:row>36</xdr:row>
      <xdr:rowOff>97790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58376" y="5042534"/>
          <a:ext cx="3244261" cy="12369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171489</xdr:colOff>
      <xdr:row>15</xdr:row>
      <xdr:rowOff>91440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I45" sqref="I45"/>
    </sheetView>
  </sheetViews>
  <sheetFormatPr defaultColWidth="8.6640625" defaultRowHeight="14.4" x14ac:dyDescent="0.3"/>
  <cols>
    <col min="1" max="9" width="5.88671875" style="7" customWidth="1"/>
    <col min="10" max="10" width="6.33203125" style="7" customWidth="1"/>
    <col min="11" max="11" width="22" style="7" customWidth="1"/>
    <col min="12" max="12" width="25.6640625" style="7" customWidth="1"/>
    <col min="13" max="13" width="25.33203125" style="7" customWidth="1"/>
    <col min="14" max="16" width="26" style="7" customWidth="1"/>
    <col min="17" max="17" width="25.6640625" style="7" customWidth="1"/>
    <col min="18" max="24" width="8.6640625" style="7"/>
    <col min="25" max="25" width="8.6640625" style="47"/>
    <col min="26" max="16384" width="8.6640625" style="7"/>
  </cols>
  <sheetData>
    <row r="1" spans="1:25" x14ac:dyDescent="0.3">
      <c r="A1" s="50" t="s">
        <v>106</v>
      </c>
      <c r="B1" s="51"/>
      <c r="C1" s="51"/>
      <c r="D1" s="51"/>
      <c r="E1" s="51"/>
      <c r="F1" s="51"/>
      <c r="G1" s="51"/>
      <c r="H1" s="51"/>
      <c r="I1" s="51"/>
      <c r="K1" s="82" t="s">
        <v>191</v>
      </c>
      <c r="L1" s="82"/>
      <c r="Y1" s="24">
        <v>0</v>
      </c>
    </row>
    <row r="2" spans="1:25" ht="14.4" customHeight="1" x14ac:dyDescent="0.3">
      <c r="A2" s="51"/>
      <c r="B2" s="51"/>
      <c r="C2" s="51"/>
      <c r="D2" s="51"/>
      <c r="E2" s="51"/>
      <c r="F2" s="51"/>
      <c r="G2" s="51"/>
      <c r="H2" s="51"/>
      <c r="I2" s="51"/>
      <c r="Y2" s="24">
        <v>250</v>
      </c>
    </row>
    <row r="3" spans="1:25" ht="14.4" customHeight="1" x14ac:dyDescent="0.3">
      <c r="A3" s="51"/>
      <c r="B3" s="51"/>
      <c r="C3" s="51"/>
      <c r="D3" s="51"/>
      <c r="E3" s="51"/>
      <c r="F3" s="51"/>
      <c r="G3" s="51"/>
      <c r="H3" s="51"/>
      <c r="I3" s="51"/>
      <c r="K3" s="59" t="s">
        <v>137</v>
      </c>
      <c r="L3" s="40" t="s">
        <v>109</v>
      </c>
      <c r="M3" s="40" t="s">
        <v>107</v>
      </c>
      <c r="N3" s="40" t="s">
        <v>108</v>
      </c>
      <c r="O3" s="40" t="s">
        <v>126</v>
      </c>
      <c r="P3" s="40" t="s">
        <v>136</v>
      </c>
      <c r="Q3" s="40" t="s">
        <v>110</v>
      </c>
      <c r="Y3" s="24">
        <v>350</v>
      </c>
    </row>
    <row r="4" spans="1:25" ht="14.4" customHeight="1" x14ac:dyDescent="0.3">
      <c r="A4" s="51"/>
      <c r="B4" s="51"/>
      <c r="C4" s="51"/>
      <c r="D4" s="51"/>
      <c r="E4" s="51"/>
      <c r="F4" s="51"/>
      <c r="G4" s="51"/>
      <c r="H4" s="51"/>
      <c r="I4" s="51"/>
      <c r="K4" s="59"/>
      <c r="L4" s="52">
        <v>0</v>
      </c>
      <c r="M4" s="58">
        <v>0</v>
      </c>
      <c r="N4" s="58">
        <v>0</v>
      </c>
      <c r="O4" s="52">
        <v>0</v>
      </c>
      <c r="P4" s="52">
        <v>0</v>
      </c>
      <c r="Q4" s="49">
        <f>N4+M4+L4+O4</f>
        <v>0</v>
      </c>
      <c r="Y4" s="24">
        <v>500</v>
      </c>
    </row>
    <row r="5" spans="1:25" ht="14.4" customHeight="1" x14ac:dyDescent="0.3">
      <c r="K5" s="59"/>
      <c r="L5" s="53"/>
      <c r="M5" s="58"/>
      <c r="N5" s="58"/>
      <c r="O5" s="53"/>
      <c r="P5" s="53"/>
      <c r="Q5" s="49"/>
      <c r="Y5" s="24">
        <v>750</v>
      </c>
    </row>
    <row r="6" spans="1:25" ht="14.4" customHeight="1" x14ac:dyDescent="0.3">
      <c r="Y6" s="24">
        <v>1000</v>
      </c>
    </row>
    <row r="7" spans="1:25" ht="15" customHeight="1" x14ac:dyDescent="0.3">
      <c r="K7" s="25" t="s">
        <v>128</v>
      </c>
      <c r="Y7" s="24">
        <v>1250</v>
      </c>
    </row>
    <row r="8" spans="1:25" ht="15" thickBot="1" x14ac:dyDescent="0.35">
      <c r="Y8" s="24">
        <v>1500</v>
      </c>
    </row>
    <row r="9" spans="1:25" ht="15" thickBot="1" x14ac:dyDescent="0.35">
      <c r="K9" s="54" t="s">
        <v>117</v>
      </c>
      <c r="L9" s="55"/>
      <c r="Y9" s="24">
        <v>1750</v>
      </c>
    </row>
    <row r="10" spans="1:25" x14ac:dyDescent="0.3">
      <c r="K10" s="56" t="s">
        <v>166</v>
      </c>
      <c r="L10" s="57"/>
      <c r="Y10" s="24">
        <v>2000</v>
      </c>
    </row>
    <row r="11" spans="1:25" x14ac:dyDescent="0.3">
      <c r="Y11" s="24">
        <v>2500</v>
      </c>
    </row>
    <row r="12" spans="1:25" x14ac:dyDescent="0.3">
      <c r="Y12" s="24">
        <v>3000</v>
      </c>
    </row>
    <row r="13" spans="1:25" x14ac:dyDescent="0.3">
      <c r="K13" s="42" t="s">
        <v>119</v>
      </c>
      <c r="L13" s="41"/>
      <c r="M13" s="41"/>
      <c r="N13" s="41"/>
      <c r="O13" s="41"/>
      <c r="P13" s="41"/>
      <c r="Y13" s="24">
        <v>4000</v>
      </c>
    </row>
    <row r="14" spans="1:25" x14ac:dyDescent="0.3">
      <c r="K14" s="41" t="s">
        <v>138</v>
      </c>
      <c r="L14" s="41"/>
      <c r="M14" s="41"/>
      <c r="N14" s="41"/>
      <c r="O14" s="41"/>
      <c r="P14" s="41"/>
      <c r="Y14" s="24">
        <v>5000</v>
      </c>
    </row>
    <row r="15" spans="1:25" x14ac:dyDescent="0.3">
      <c r="K15" s="41" t="s">
        <v>120</v>
      </c>
      <c r="L15" s="41"/>
      <c r="M15" s="41"/>
      <c r="N15" s="41"/>
      <c r="O15" s="41"/>
      <c r="P15" s="41"/>
      <c r="Y15" s="24">
        <v>6000</v>
      </c>
    </row>
    <row r="16" spans="1:25" x14ac:dyDescent="0.3">
      <c r="K16" s="41" t="s">
        <v>167</v>
      </c>
      <c r="L16" s="41"/>
      <c r="M16" s="41"/>
      <c r="N16" s="41"/>
      <c r="O16" s="41"/>
      <c r="P16" s="41"/>
    </row>
    <row r="17" spans="2:16" x14ac:dyDescent="0.3">
      <c r="K17" s="41" t="s">
        <v>118</v>
      </c>
      <c r="L17" s="41"/>
      <c r="M17" s="41"/>
      <c r="N17" s="41"/>
      <c r="O17" s="41"/>
      <c r="P17" s="41"/>
    </row>
    <row r="18" spans="2:16" x14ac:dyDescent="0.3">
      <c r="K18" s="41" t="s">
        <v>190</v>
      </c>
      <c r="L18" s="41"/>
      <c r="M18" s="41"/>
      <c r="N18" s="41"/>
      <c r="O18" s="41"/>
      <c r="P18" s="41"/>
    </row>
    <row r="21" spans="2:16" x14ac:dyDescent="0.3">
      <c r="K21" s="27"/>
    </row>
    <row r="22" spans="2:16" ht="6.6" customHeight="1" x14ac:dyDescent="0.3"/>
    <row r="23" spans="2:16" hidden="1" x14ac:dyDescent="0.3"/>
    <row r="24" spans="2:16" hidden="1" x14ac:dyDescent="0.3"/>
    <row r="25" spans="2:16" hidden="1" x14ac:dyDescent="0.3"/>
    <row r="26" spans="2:16" ht="8.1" hidden="1" customHeight="1" x14ac:dyDescent="0.3"/>
    <row r="27" spans="2:16" hidden="1" x14ac:dyDescent="0.3"/>
    <row r="28" spans="2:16" ht="64.8" customHeight="1" x14ac:dyDescent="0.3">
      <c r="B28" s="48" t="s">
        <v>132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2:16" x14ac:dyDescent="0.3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O4:P4 M4:N5 L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6"/>
  <sheetViews>
    <sheetView workbookViewId="0">
      <selection activeCell="G16" sqref="G16"/>
    </sheetView>
  </sheetViews>
  <sheetFormatPr defaultColWidth="8.6640625" defaultRowHeight="14.4" x14ac:dyDescent="0.3"/>
  <cols>
    <col min="1" max="1" width="49.6640625" style="7" customWidth="1"/>
    <col min="2" max="2" width="7.88671875" style="7" customWidth="1"/>
    <col min="3" max="3" width="26.109375" style="7" customWidth="1"/>
    <col min="4" max="4" width="26.6640625" style="7" customWidth="1"/>
    <col min="5" max="5" width="8.6640625" style="7"/>
    <col min="6" max="6" width="33.33203125" style="7" customWidth="1"/>
    <col min="7" max="7" width="28.44140625" style="7" customWidth="1"/>
    <col min="8" max="16384" width="8.6640625" style="7"/>
  </cols>
  <sheetData>
    <row r="1" spans="1:7" x14ac:dyDescent="0.3">
      <c r="A1" s="67" t="s">
        <v>86</v>
      </c>
      <c r="B1" s="69" t="s">
        <v>84</v>
      </c>
      <c r="C1" s="70" t="s">
        <v>82</v>
      </c>
      <c r="D1" s="72" t="s">
        <v>85</v>
      </c>
    </row>
    <row r="2" spans="1:7" ht="15" thickBot="1" x14ac:dyDescent="0.35">
      <c r="A2" s="68"/>
      <c r="B2" s="69"/>
      <c r="C2" s="71"/>
      <c r="D2" s="73"/>
    </row>
    <row r="3" spans="1:7" ht="14.4" customHeight="1" x14ac:dyDescent="0.3">
      <c r="A3" s="16" t="s">
        <v>164</v>
      </c>
      <c r="B3" s="17">
        <v>1000</v>
      </c>
      <c r="C3" s="18"/>
      <c r="D3" s="19" t="str">
        <f>IF(C3&gt;0.1,C3*B3,"")</f>
        <v/>
      </c>
      <c r="F3" s="74" t="s">
        <v>114</v>
      </c>
      <c r="G3" s="60">
        <f>'Fuel for Schools'!M4</f>
        <v>0</v>
      </c>
    </row>
    <row r="4" spans="1:7" ht="14.4" customHeight="1" x14ac:dyDescent="0.3">
      <c r="A4" s="16" t="s">
        <v>146</v>
      </c>
      <c r="B4" s="17">
        <v>1000</v>
      </c>
      <c r="C4" s="18"/>
      <c r="D4" s="19"/>
      <c r="F4" s="75"/>
      <c r="G4" s="61"/>
    </row>
    <row r="5" spans="1:7" ht="14.4" customHeight="1" x14ac:dyDescent="0.3">
      <c r="A5" s="16" t="s">
        <v>147</v>
      </c>
      <c r="B5" s="17">
        <v>1000</v>
      </c>
      <c r="C5" s="18"/>
      <c r="D5" s="19" t="str">
        <f t="shared" ref="D5:D14" si="0">IF(C5&gt;0.1,C5*B5,"")</f>
        <v/>
      </c>
      <c r="F5" s="76"/>
      <c r="G5" s="62"/>
    </row>
    <row r="6" spans="1:7" ht="14.4" customHeight="1" x14ac:dyDescent="0.3">
      <c r="A6" s="16" t="s">
        <v>112</v>
      </c>
      <c r="B6" s="17">
        <v>1000</v>
      </c>
      <c r="C6" s="18"/>
      <c r="D6" s="19" t="str">
        <f t="shared" si="0"/>
        <v/>
      </c>
      <c r="F6" s="63" t="s">
        <v>77</v>
      </c>
      <c r="G6" s="65">
        <f>G3-SUM(D3:D105)</f>
        <v>0</v>
      </c>
    </row>
    <row r="7" spans="1:7" ht="15" customHeight="1" thickBot="1" x14ac:dyDescent="0.35">
      <c r="A7" s="16" t="s">
        <v>80</v>
      </c>
      <c r="B7" s="17">
        <v>1000</v>
      </c>
      <c r="C7" s="18"/>
      <c r="D7" s="19" t="str">
        <f t="shared" si="0"/>
        <v/>
      </c>
      <c r="F7" s="64"/>
      <c r="G7" s="66"/>
    </row>
    <row r="8" spans="1:7" x14ac:dyDescent="0.3">
      <c r="A8" s="16" t="s">
        <v>148</v>
      </c>
      <c r="B8" s="17">
        <v>1000</v>
      </c>
      <c r="C8" s="18"/>
      <c r="D8" s="19" t="str">
        <f t="shared" si="0"/>
        <v/>
      </c>
    </row>
    <row r="9" spans="1:7" x14ac:dyDescent="0.3">
      <c r="A9" s="16" t="s">
        <v>162</v>
      </c>
      <c r="B9" s="17">
        <v>1000</v>
      </c>
      <c r="C9" s="18"/>
      <c r="D9" s="19" t="str">
        <f t="shared" si="0"/>
        <v/>
      </c>
      <c r="F9" s="7" t="s">
        <v>116</v>
      </c>
    </row>
    <row r="10" spans="1:7" x14ac:dyDescent="0.3">
      <c r="A10" s="16" t="s">
        <v>163</v>
      </c>
      <c r="B10" s="17">
        <v>1000</v>
      </c>
      <c r="C10" s="18"/>
      <c r="D10" s="19" t="str">
        <f t="shared" si="0"/>
        <v/>
      </c>
      <c r="F10" s="25" t="s">
        <v>130</v>
      </c>
    </row>
    <row r="11" spans="1:7" x14ac:dyDescent="0.3">
      <c r="A11" s="20" t="s">
        <v>149</v>
      </c>
      <c r="B11" s="17">
        <v>500</v>
      </c>
      <c r="C11" s="18"/>
      <c r="D11" s="19" t="str">
        <f t="shared" si="0"/>
        <v/>
      </c>
    </row>
    <row r="12" spans="1:7" x14ac:dyDescent="0.3">
      <c r="A12" s="36" t="s">
        <v>153</v>
      </c>
      <c r="B12" s="17">
        <v>500</v>
      </c>
      <c r="C12" s="18"/>
      <c r="D12" s="19" t="str">
        <f t="shared" si="0"/>
        <v/>
      </c>
    </row>
    <row r="13" spans="1:7" x14ac:dyDescent="0.3">
      <c r="A13" s="20" t="s">
        <v>150</v>
      </c>
      <c r="B13" s="17">
        <v>500</v>
      </c>
      <c r="C13" s="18"/>
      <c r="D13" s="19" t="str">
        <f t="shared" si="0"/>
        <v/>
      </c>
    </row>
    <row r="14" spans="1:7" x14ac:dyDescent="0.3">
      <c r="A14" s="20" t="s">
        <v>151</v>
      </c>
      <c r="B14" s="17">
        <v>500</v>
      </c>
      <c r="C14" s="18"/>
      <c r="D14" s="19" t="str">
        <f t="shared" si="0"/>
        <v/>
      </c>
    </row>
    <row r="15" spans="1:7" x14ac:dyDescent="0.3">
      <c r="A15" s="20" t="s">
        <v>152</v>
      </c>
      <c r="B15" s="17">
        <v>500</v>
      </c>
      <c r="C15" s="18"/>
      <c r="D15" s="19"/>
    </row>
    <row r="16" spans="1:7" x14ac:dyDescent="0.3">
      <c r="A16" s="20" t="s">
        <v>165</v>
      </c>
      <c r="B16" s="17">
        <v>500</v>
      </c>
      <c r="C16" s="18"/>
      <c r="D16" s="19" t="str">
        <f>IF(C16&gt;0.1,C16*B16,"")</f>
        <v/>
      </c>
    </row>
  </sheetData>
  <mergeCells count="8">
    <mergeCell ref="G3:G5"/>
    <mergeCell ref="F6:F7"/>
    <mergeCell ref="G6:G7"/>
    <mergeCell ref="A1:A2"/>
    <mergeCell ref="B1:B2"/>
    <mergeCell ref="C1:C2"/>
    <mergeCell ref="D1:D2"/>
    <mergeCell ref="F3:F5"/>
  </mergeCells>
  <conditionalFormatting sqref="G6:G7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0"/>
  <sheetViews>
    <sheetView workbookViewId="0">
      <selection activeCell="G24" sqref="G24"/>
    </sheetView>
  </sheetViews>
  <sheetFormatPr defaultColWidth="10.5546875" defaultRowHeight="14.4" x14ac:dyDescent="0.3"/>
  <cols>
    <col min="1" max="1" width="36.6640625" style="7" bestFit="1" customWidth="1"/>
    <col min="2" max="2" width="8.6640625" style="7" customWidth="1"/>
    <col min="3" max="4" width="20.44140625" style="7" customWidth="1"/>
    <col min="5" max="5" width="10.5546875" style="7"/>
    <col min="6" max="6" width="36.5546875" style="7" customWidth="1"/>
    <col min="7" max="7" width="27.109375" style="7" customWidth="1"/>
    <col min="8" max="16384" width="10.5546875" style="7"/>
  </cols>
  <sheetData>
    <row r="1" spans="1:9" x14ac:dyDescent="0.3">
      <c r="A1" s="67" t="s">
        <v>104</v>
      </c>
      <c r="B1" s="67" t="s">
        <v>81</v>
      </c>
      <c r="C1" s="77" t="s">
        <v>82</v>
      </c>
      <c r="D1" s="78" t="s">
        <v>83</v>
      </c>
    </row>
    <row r="2" spans="1:9" ht="15" thickBot="1" x14ac:dyDescent="0.35">
      <c r="A2" s="67"/>
      <c r="B2" s="67"/>
      <c r="C2" s="77"/>
      <c r="D2" s="78"/>
    </row>
    <row r="3" spans="1:9" ht="14.4" customHeight="1" x14ac:dyDescent="0.3">
      <c r="A3" s="44" t="s">
        <v>188</v>
      </c>
      <c r="B3" s="21">
        <v>1250</v>
      </c>
      <c r="C3" s="18"/>
      <c r="D3" s="19" t="str">
        <f>IF(C3&gt;0.1,C3*B3,"")</f>
        <v/>
      </c>
      <c r="F3" s="74" t="s">
        <v>113</v>
      </c>
      <c r="G3" s="60">
        <f>'Fuel for Schools'!N4</f>
        <v>0</v>
      </c>
    </row>
    <row r="4" spans="1:9" ht="14.4" customHeight="1" x14ac:dyDescent="0.3">
      <c r="A4" s="44" t="s">
        <v>189</v>
      </c>
      <c r="B4" s="21">
        <v>1250</v>
      </c>
      <c r="C4" s="18"/>
      <c r="D4" s="19" t="str">
        <f t="shared" ref="D4:D30" si="0">IF(C4&gt;0.1,C4*B4,"")</f>
        <v/>
      </c>
      <c r="F4" s="76"/>
      <c r="G4" s="62"/>
    </row>
    <row r="5" spans="1:9" x14ac:dyDescent="0.3">
      <c r="A5" s="44" t="s">
        <v>90</v>
      </c>
      <c r="B5" s="21">
        <v>1250</v>
      </c>
      <c r="C5" s="18"/>
      <c r="D5" s="19" t="str">
        <f t="shared" si="0"/>
        <v/>
      </c>
      <c r="F5" s="63" t="s">
        <v>77</v>
      </c>
      <c r="G5" s="65">
        <f>G3-SUM(D3:D107)</f>
        <v>0</v>
      </c>
    </row>
    <row r="6" spans="1:9" ht="15" thickBot="1" x14ac:dyDescent="0.35">
      <c r="A6" s="44" t="s">
        <v>97</v>
      </c>
      <c r="B6" s="21">
        <v>1250</v>
      </c>
      <c r="C6" s="18"/>
      <c r="D6" s="19" t="str">
        <f t="shared" si="0"/>
        <v/>
      </c>
      <c r="F6" s="64"/>
      <c r="G6" s="66"/>
    </row>
    <row r="7" spans="1:9" x14ac:dyDescent="0.3">
      <c r="A7" s="16" t="s">
        <v>158</v>
      </c>
      <c r="B7" s="21">
        <v>1000</v>
      </c>
      <c r="C7" s="18"/>
      <c r="D7" s="19" t="str">
        <f t="shared" si="0"/>
        <v/>
      </c>
    </row>
    <row r="8" spans="1:9" x14ac:dyDescent="0.3">
      <c r="A8" s="16" t="s">
        <v>161</v>
      </c>
      <c r="B8" s="21">
        <v>1000</v>
      </c>
      <c r="C8" s="18"/>
      <c r="D8" s="19" t="str">
        <f t="shared" si="0"/>
        <v/>
      </c>
    </row>
    <row r="9" spans="1:9" x14ac:dyDescent="0.3">
      <c r="A9" s="45" t="s">
        <v>159</v>
      </c>
      <c r="B9" s="21">
        <v>750</v>
      </c>
      <c r="C9" s="18"/>
      <c r="D9" s="19" t="str">
        <f t="shared" si="0"/>
        <v/>
      </c>
    </row>
    <row r="10" spans="1:9" x14ac:dyDescent="0.3">
      <c r="A10" s="22" t="s">
        <v>154</v>
      </c>
      <c r="B10" s="21">
        <v>500</v>
      </c>
      <c r="C10" s="18"/>
      <c r="D10" s="19" t="str">
        <f t="shared" si="0"/>
        <v/>
      </c>
      <c r="F10" s="26" t="s">
        <v>123</v>
      </c>
      <c r="G10" s="26"/>
      <c r="H10" s="26"/>
      <c r="I10" s="26"/>
    </row>
    <row r="11" spans="1:9" x14ac:dyDescent="0.3">
      <c r="A11" s="22" t="s">
        <v>155</v>
      </c>
      <c r="B11" s="21">
        <v>500</v>
      </c>
      <c r="C11" s="18"/>
      <c r="D11" s="19" t="str">
        <f t="shared" si="0"/>
        <v/>
      </c>
      <c r="F11" s="26" t="s">
        <v>122</v>
      </c>
    </row>
    <row r="12" spans="1:9" x14ac:dyDescent="0.3">
      <c r="A12" s="22" t="s">
        <v>156</v>
      </c>
      <c r="B12" s="21">
        <v>500</v>
      </c>
      <c r="C12" s="18"/>
      <c r="D12" s="19" t="str">
        <f t="shared" si="0"/>
        <v/>
      </c>
    </row>
    <row r="13" spans="1:9" x14ac:dyDescent="0.3">
      <c r="A13" s="22" t="s">
        <v>87</v>
      </c>
      <c r="B13" s="21">
        <v>500</v>
      </c>
      <c r="C13" s="18"/>
      <c r="D13" s="19" t="str">
        <f t="shared" si="0"/>
        <v/>
      </c>
    </row>
    <row r="14" spans="1:9" x14ac:dyDescent="0.3">
      <c r="A14" s="22" t="s">
        <v>88</v>
      </c>
      <c r="B14" s="21">
        <v>500</v>
      </c>
      <c r="C14" s="18"/>
      <c r="D14" s="19" t="str">
        <f t="shared" si="0"/>
        <v/>
      </c>
    </row>
    <row r="15" spans="1:9" x14ac:dyDescent="0.3">
      <c r="A15" s="22" t="s">
        <v>91</v>
      </c>
      <c r="B15" s="21">
        <v>500</v>
      </c>
      <c r="C15" s="18"/>
      <c r="D15" s="19" t="str">
        <f t="shared" si="0"/>
        <v/>
      </c>
    </row>
    <row r="16" spans="1:9" x14ac:dyDescent="0.3">
      <c r="A16" s="22" t="s">
        <v>93</v>
      </c>
      <c r="B16" s="21">
        <v>500</v>
      </c>
      <c r="C16" s="18"/>
      <c r="D16" s="19" t="str">
        <f t="shared" si="0"/>
        <v/>
      </c>
    </row>
    <row r="17" spans="1:4" x14ac:dyDescent="0.3">
      <c r="A17" s="22" t="s">
        <v>94</v>
      </c>
      <c r="B17" s="21">
        <v>500</v>
      </c>
      <c r="C17" s="18"/>
      <c r="D17" s="19" t="str">
        <f t="shared" si="0"/>
        <v/>
      </c>
    </row>
    <row r="18" spans="1:4" x14ac:dyDescent="0.3">
      <c r="A18" s="22" t="s">
        <v>103</v>
      </c>
      <c r="B18" s="21">
        <v>500</v>
      </c>
      <c r="C18" s="18"/>
      <c r="D18" s="19" t="str">
        <f t="shared" si="0"/>
        <v/>
      </c>
    </row>
    <row r="19" spans="1:4" x14ac:dyDescent="0.3">
      <c r="A19" s="22" t="s">
        <v>98</v>
      </c>
      <c r="B19" s="21">
        <v>500</v>
      </c>
      <c r="C19" s="18"/>
      <c r="D19" s="19" t="str">
        <f t="shared" si="0"/>
        <v/>
      </c>
    </row>
    <row r="20" spans="1:4" x14ac:dyDescent="0.3">
      <c r="A20" s="22" t="s">
        <v>99</v>
      </c>
      <c r="B20" s="21">
        <v>500</v>
      </c>
      <c r="C20" s="18"/>
      <c r="D20" s="19" t="str">
        <f t="shared" si="0"/>
        <v/>
      </c>
    </row>
    <row r="21" spans="1:4" x14ac:dyDescent="0.3">
      <c r="A21" s="22" t="s">
        <v>100</v>
      </c>
      <c r="B21" s="21">
        <v>500</v>
      </c>
      <c r="C21" s="18"/>
      <c r="D21" s="19" t="str">
        <f t="shared" si="0"/>
        <v/>
      </c>
    </row>
    <row r="22" spans="1:4" x14ac:dyDescent="0.3">
      <c r="A22" s="22" t="s">
        <v>101</v>
      </c>
      <c r="B22" s="21">
        <v>500</v>
      </c>
      <c r="C22" s="18"/>
      <c r="D22" s="19" t="str">
        <f t="shared" si="0"/>
        <v/>
      </c>
    </row>
    <row r="23" spans="1:4" x14ac:dyDescent="0.3">
      <c r="A23" s="22" t="s">
        <v>102</v>
      </c>
      <c r="B23" s="21">
        <v>500</v>
      </c>
      <c r="C23" s="18"/>
      <c r="D23" s="19"/>
    </row>
    <row r="24" spans="1:4" x14ac:dyDescent="0.3">
      <c r="A24" s="23" t="s">
        <v>157</v>
      </c>
      <c r="B24" s="21">
        <v>350</v>
      </c>
      <c r="C24" s="18"/>
      <c r="D24" s="19"/>
    </row>
    <row r="25" spans="1:4" x14ac:dyDescent="0.3">
      <c r="A25" s="23" t="s">
        <v>160</v>
      </c>
      <c r="B25" s="21">
        <v>350</v>
      </c>
      <c r="C25" s="18"/>
      <c r="D25" s="19"/>
    </row>
    <row r="26" spans="1:4" x14ac:dyDescent="0.3">
      <c r="A26" s="46" t="s">
        <v>105</v>
      </c>
      <c r="B26" s="21">
        <v>250</v>
      </c>
      <c r="C26" s="18"/>
      <c r="D26" s="19"/>
    </row>
    <row r="27" spans="1:4" x14ac:dyDescent="0.3">
      <c r="A27" s="46" t="s">
        <v>89</v>
      </c>
      <c r="B27" s="21">
        <v>250</v>
      </c>
      <c r="C27" s="18"/>
      <c r="D27" s="19" t="str">
        <f t="shared" si="0"/>
        <v/>
      </c>
    </row>
    <row r="28" spans="1:4" x14ac:dyDescent="0.3">
      <c r="A28" s="46" t="s">
        <v>92</v>
      </c>
      <c r="B28" s="21">
        <v>250</v>
      </c>
      <c r="C28" s="18"/>
      <c r="D28" s="19" t="str">
        <f t="shared" si="0"/>
        <v/>
      </c>
    </row>
    <row r="29" spans="1:4" x14ac:dyDescent="0.3">
      <c r="A29" s="46" t="s">
        <v>95</v>
      </c>
      <c r="B29" s="21">
        <v>250</v>
      </c>
      <c r="C29" s="18"/>
      <c r="D29" s="19" t="str">
        <f t="shared" si="0"/>
        <v/>
      </c>
    </row>
    <row r="30" spans="1:4" x14ac:dyDescent="0.3">
      <c r="A30" s="46" t="s">
        <v>96</v>
      </c>
      <c r="B30" s="21">
        <v>250</v>
      </c>
      <c r="C30" s="18"/>
      <c r="D30" s="19" t="str">
        <f t="shared" si="0"/>
        <v/>
      </c>
    </row>
  </sheetData>
  <sortState xmlns:xlrd2="http://schemas.microsoft.com/office/spreadsheetml/2017/richdata2" ref="A3:B30">
    <sortCondition descending="1" ref="B3:B30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22"/>
  <sheetViews>
    <sheetView workbookViewId="0">
      <selection activeCell="C40" sqref="C40"/>
    </sheetView>
  </sheetViews>
  <sheetFormatPr defaultColWidth="8.6640625" defaultRowHeight="14.4" x14ac:dyDescent="0.3"/>
  <cols>
    <col min="1" max="1" width="47.88671875" style="7" bestFit="1" customWidth="1"/>
    <col min="2" max="2" width="13.109375" style="7" customWidth="1"/>
    <col min="3" max="3" width="23.44140625" style="7" customWidth="1"/>
    <col min="4" max="4" width="16.6640625" style="7" customWidth="1"/>
    <col min="5" max="5" width="8.6640625" style="7"/>
    <col min="6" max="6" width="27" style="7" customWidth="1"/>
    <col min="7" max="7" width="26.44140625" style="7" customWidth="1"/>
    <col min="8" max="16384" width="8.6640625" style="7"/>
  </cols>
  <sheetData>
    <row r="1" spans="1:7" ht="14.4" customHeight="1" x14ac:dyDescent="0.3">
      <c r="A1" s="67" t="s">
        <v>127</v>
      </c>
      <c r="B1" s="67" t="s">
        <v>81</v>
      </c>
      <c r="C1" s="77" t="s">
        <v>82</v>
      </c>
      <c r="D1" s="78" t="s">
        <v>83</v>
      </c>
    </row>
    <row r="2" spans="1:7" ht="15" customHeight="1" thickBot="1" x14ac:dyDescent="0.35">
      <c r="A2" s="67"/>
      <c r="B2" s="67"/>
      <c r="C2" s="77"/>
      <c r="D2" s="78"/>
    </row>
    <row r="3" spans="1:7" ht="14.4" customHeight="1" x14ac:dyDescent="0.3">
      <c r="A3" s="37" t="s">
        <v>168</v>
      </c>
      <c r="B3" s="21">
        <v>500</v>
      </c>
      <c r="C3" s="18"/>
      <c r="D3" s="39" t="str">
        <f>IF(C3&gt;0.1,C3*B3,"")</f>
        <v/>
      </c>
      <c r="F3" s="74" t="s">
        <v>125</v>
      </c>
      <c r="G3" s="60">
        <f>'Fuel for Schools'!O4</f>
        <v>0</v>
      </c>
    </row>
    <row r="4" spans="1:7" ht="14.4" customHeight="1" x14ac:dyDescent="0.3">
      <c r="A4" s="37" t="s">
        <v>169</v>
      </c>
      <c r="B4" s="21">
        <v>500</v>
      </c>
      <c r="C4" s="18"/>
      <c r="D4" s="39" t="str">
        <f t="shared" ref="D4:D16" si="0">IF(C4&gt;0.1,C4*B4,"")</f>
        <v/>
      </c>
      <c r="F4" s="76"/>
      <c r="G4" s="62"/>
    </row>
    <row r="5" spans="1:7" ht="14.4" customHeight="1" x14ac:dyDescent="0.3">
      <c r="A5" s="37" t="s">
        <v>170</v>
      </c>
      <c r="B5" s="21">
        <v>500</v>
      </c>
      <c r="C5" s="18"/>
      <c r="D5" s="39" t="str">
        <f t="shared" si="0"/>
        <v/>
      </c>
      <c r="F5" s="63" t="s">
        <v>77</v>
      </c>
      <c r="G5" s="65">
        <f>G3-SUM(D3:D98)</f>
        <v>0</v>
      </c>
    </row>
    <row r="6" spans="1:7" ht="15" customHeight="1" thickBot="1" x14ac:dyDescent="0.35">
      <c r="A6" s="37" t="s">
        <v>171</v>
      </c>
      <c r="B6" s="21">
        <v>500</v>
      </c>
      <c r="C6" s="18"/>
      <c r="D6" s="39" t="str">
        <f t="shared" si="0"/>
        <v/>
      </c>
      <c r="F6" s="64"/>
      <c r="G6" s="66"/>
    </row>
    <row r="7" spans="1:7" x14ac:dyDescent="0.3">
      <c r="A7" s="37" t="s">
        <v>172</v>
      </c>
      <c r="B7" s="21">
        <v>500</v>
      </c>
      <c r="C7" s="18"/>
      <c r="D7" s="39" t="str">
        <f t="shared" si="0"/>
        <v/>
      </c>
    </row>
    <row r="8" spans="1:7" x14ac:dyDescent="0.3">
      <c r="A8" s="37" t="s">
        <v>173</v>
      </c>
      <c r="B8" s="21">
        <v>500</v>
      </c>
      <c r="C8" s="18"/>
      <c r="D8" s="39" t="str">
        <f t="shared" si="0"/>
        <v/>
      </c>
      <c r="F8" s="7" t="s">
        <v>124</v>
      </c>
    </row>
    <row r="9" spans="1:7" x14ac:dyDescent="0.3">
      <c r="A9" s="37" t="s">
        <v>174</v>
      </c>
      <c r="B9" s="21">
        <v>1000</v>
      </c>
      <c r="C9" s="18"/>
      <c r="D9" s="39" t="str">
        <f t="shared" si="0"/>
        <v/>
      </c>
      <c r="F9" s="38" t="s">
        <v>131</v>
      </c>
    </row>
    <row r="10" spans="1:7" x14ac:dyDescent="0.3">
      <c r="A10" s="37" t="s">
        <v>175</v>
      </c>
      <c r="B10" s="21">
        <v>1000</v>
      </c>
      <c r="C10" s="18"/>
      <c r="D10" s="39"/>
      <c r="F10" s="38"/>
    </row>
    <row r="11" spans="1:7" x14ac:dyDescent="0.3">
      <c r="A11" s="37" t="s">
        <v>176</v>
      </c>
      <c r="B11" s="21">
        <v>1000</v>
      </c>
      <c r="C11" s="18"/>
      <c r="D11" s="39" t="str">
        <f t="shared" si="0"/>
        <v/>
      </c>
      <c r="F11" s="38"/>
    </row>
    <row r="12" spans="1:7" x14ac:dyDescent="0.3">
      <c r="A12" s="37" t="s">
        <v>177</v>
      </c>
      <c r="B12" s="21">
        <v>1000</v>
      </c>
      <c r="C12" s="18"/>
      <c r="D12" s="39" t="str">
        <f t="shared" si="0"/>
        <v/>
      </c>
      <c r="F12" s="38"/>
    </row>
    <row r="13" spans="1:7" x14ac:dyDescent="0.3">
      <c r="A13" s="37" t="s">
        <v>178</v>
      </c>
      <c r="B13" s="21">
        <v>1000</v>
      </c>
      <c r="C13" s="18"/>
      <c r="D13" s="39" t="str">
        <f t="shared" si="0"/>
        <v/>
      </c>
      <c r="F13" s="38"/>
    </row>
    <row r="14" spans="1:7" x14ac:dyDescent="0.3">
      <c r="A14" s="37" t="s">
        <v>179</v>
      </c>
      <c r="B14" s="21">
        <v>1000</v>
      </c>
      <c r="C14" s="18"/>
      <c r="D14" s="39" t="str">
        <f t="shared" si="0"/>
        <v/>
      </c>
      <c r="F14" s="38"/>
    </row>
    <row r="15" spans="1:7" x14ac:dyDescent="0.3">
      <c r="A15" s="37" t="s">
        <v>180</v>
      </c>
      <c r="B15" s="21">
        <v>1000</v>
      </c>
      <c r="C15" s="18"/>
      <c r="D15" s="39" t="str">
        <f t="shared" si="0"/>
        <v/>
      </c>
      <c r="F15" s="38"/>
    </row>
    <row r="16" spans="1:7" x14ac:dyDescent="0.3">
      <c r="A16" s="37" t="s">
        <v>181</v>
      </c>
      <c r="B16" s="21">
        <v>1500</v>
      </c>
      <c r="C16" s="18"/>
      <c r="D16" s="39" t="str">
        <f t="shared" si="0"/>
        <v/>
      </c>
      <c r="F16" s="38"/>
    </row>
    <row r="17" spans="1:6" x14ac:dyDescent="0.3">
      <c r="A17" s="37" t="s">
        <v>182</v>
      </c>
      <c r="B17" s="21">
        <v>1500</v>
      </c>
      <c r="C17" s="18"/>
      <c r="D17" s="39"/>
      <c r="F17" s="38"/>
    </row>
    <row r="18" spans="1:6" x14ac:dyDescent="0.3">
      <c r="A18" s="37" t="s">
        <v>183</v>
      </c>
      <c r="B18" s="21">
        <v>1500</v>
      </c>
      <c r="C18" s="18"/>
      <c r="D18" s="39"/>
      <c r="F18" s="38"/>
    </row>
    <row r="19" spans="1:6" x14ac:dyDescent="0.3">
      <c r="A19" s="37" t="s">
        <v>184</v>
      </c>
      <c r="B19" s="21">
        <v>1500</v>
      </c>
      <c r="C19" s="18"/>
      <c r="D19" s="39"/>
      <c r="F19" s="38"/>
    </row>
    <row r="20" spans="1:6" x14ac:dyDescent="0.3">
      <c r="A20" s="37" t="s">
        <v>185</v>
      </c>
      <c r="B20" s="21">
        <v>2000</v>
      </c>
      <c r="C20" s="18"/>
      <c r="D20" s="39"/>
      <c r="F20" s="38"/>
    </row>
    <row r="21" spans="1:6" x14ac:dyDescent="0.3">
      <c r="A21" s="37" t="s">
        <v>186</v>
      </c>
      <c r="B21" s="21">
        <v>2000</v>
      </c>
      <c r="C21" s="18"/>
      <c r="D21" s="39"/>
      <c r="F21" s="38"/>
    </row>
    <row r="22" spans="1:6" x14ac:dyDescent="0.3">
      <c r="A22" s="37" t="s">
        <v>187</v>
      </c>
      <c r="B22" s="21">
        <v>2000</v>
      </c>
      <c r="C22" s="18"/>
      <c r="D22" s="39" t="str">
        <f>IF(C22&gt;0.1,C22*B22,"")</f>
        <v/>
      </c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4" x14ac:dyDescent="0.3"/>
  <cols>
    <col min="1" max="1" width="47" bestFit="1" customWidth="1"/>
    <col min="3" max="3" width="17.44140625" bestFit="1" customWidth="1"/>
    <col min="4" max="4" width="15" bestFit="1" customWidth="1"/>
    <col min="6" max="6" width="30.109375" bestFit="1" customWidth="1"/>
    <col min="7" max="7" width="13.6640625" customWidth="1"/>
  </cols>
  <sheetData>
    <row r="1" spans="1:7" x14ac:dyDescent="0.3">
      <c r="A1" s="67" t="s">
        <v>145</v>
      </c>
      <c r="B1" s="67" t="s">
        <v>81</v>
      </c>
      <c r="C1" s="77" t="s">
        <v>82</v>
      </c>
      <c r="D1" s="78" t="s">
        <v>83</v>
      </c>
      <c r="E1" s="7"/>
      <c r="F1" s="7"/>
      <c r="G1" s="7"/>
    </row>
    <row r="2" spans="1:7" ht="15" thickBot="1" x14ac:dyDescent="0.35">
      <c r="A2" s="67"/>
      <c r="B2" s="67"/>
      <c r="C2" s="77"/>
      <c r="D2" s="78"/>
      <c r="E2" s="7"/>
      <c r="F2" s="7"/>
      <c r="G2" s="7"/>
    </row>
    <row r="3" spans="1:7" x14ac:dyDescent="0.3">
      <c r="A3" s="39" t="s">
        <v>139</v>
      </c>
      <c r="B3" s="21">
        <v>500</v>
      </c>
      <c r="C3" s="18"/>
      <c r="D3" s="39" t="str">
        <f>IF(C3&gt;0.1,C3*B3,"")</f>
        <v/>
      </c>
      <c r="E3" s="7"/>
      <c r="F3" s="74" t="s">
        <v>133</v>
      </c>
      <c r="G3" s="60">
        <f>'Fuel for Schools'!P4</f>
        <v>0</v>
      </c>
    </row>
    <row r="4" spans="1:7" x14ac:dyDescent="0.3">
      <c r="A4" s="39" t="s">
        <v>140</v>
      </c>
      <c r="B4" s="21">
        <v>500</v>
      </c>
      <c r="C4" s="18"/>
      <c r="D4" s="39" t="str">
        <f t="shared" ref="D4:D8" si="0">IF(C4&gt;0.1,C4*B4,"")</f>
        <v/>
      </c>
      <c r="E4" s="7"/>
      <c r="F4" s="76"/>
      <c r="G4" s="62"/>
    </row>
    <row r="5" spans="1:7" x14ac:dyDescent="0.3">
      <c r="A5" s="39" t="s">
        <v>141</v>
      </c>
      <c r="B5" s="21">
        <v>500</v>
      </c>
      <c r="C5" s="18"/>
      <c r="D5" s="39" t="str">
        <f t="shared" si="0"/>
        <v/>
      </c>
      <c r="E5" s="7"/>
      <c r="F5" s="63" t="s">
        <v>77</v>
      </c>
      <c r="G5" s="65">
        <f>G3-SUM(D3:D84)</f>
        <v>0</v>
      </c>
    </row>
    <row r="6" spans="1:7" ht="15" thickBot="1" x14ac:dyDescent="0.35">
      <c r="A6" s="43" t="s">
        <v>142</v>
      </c>
      <c r="B6" s="21">
        <v>1000</v>
      </c>
      <c r="C6" s="18"/>
      <c r="D6" s="39" t="str">
        <f t="shared" si="0"/>
        <v/>
      </c>
      <c r="E6" s="7"/>
      <c r="F6" s="64"/>
      <c r="G6" s="66"/>
    </row>
    <row r="7" spans="1:7" x14ac:dyDescent="0.3">
      <c r="A7" s="43" t="s">
        <v>143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">
      <c r="A8" s="43" t="s">
        <v>144</v>
      </c>
      <c r="B8" s="21">
        <v>1000</v>
      </c>
      <c r="C8" s="18"/>
      <c r="D8" s="39" t="str">
        <f t="shared" si="0"/>
        <v/>
      </c>
      <c r="E8" s="7"/>
      <c r="F8" s="7" t="s">
        <v>134</v>
      </c>
      <c r="G8" s="7"/>
    </row>
    <row r="9" spans="1:7" x14ac:dyDescent="0.3">
      <c r="A9" s="7"/>
      <c r="B9" s="7"/>
      <c r="C9" s="7"/>
      <c r="D9" s="7"/>
      <c r="E9" s="7"/>
      <c r="F9" s="25" t="s">
        <v>135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lessThan">
      <formula>0</formula>
    </cfRule>
    <cfRule type="cellIs" dxfId="4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J28" sqref="J28"/>
    </sheetView>
  </sheetViews>
  <sheetFormatPr defaultColWidth="8.6640625" defaultRowHeight="14.4" x14ac:dyDescent="0.3"/>
  <cols>
    <col min="1" max="1" width="17" style="9" customWidth="1"/>
    <col min="2" max="2" width="33.88671875" style="33" customWidth="1"/>
    <col min="3" max="3" width="19.33203125" style="9" bestFit="1" customWidth="1"/>
    <col min="4" max="4" width="10.44140625" style="9" customWidth="1"/>
    <col min="5" max="6" width="9.6640625" style="9" customWidth="1"/>
    <col min="7" max="7" width="22.6640625" style="9" customWidth="1"/>
    <col min="8" max="8" width="27.44140625" style="10" customWidth="1"/>
    <col min="9" max="9" width="8.6640625" style="7"/>
    <col min="10" max="10" width="31.6640625" style="7" bestFit="1" customWidth="1"/>
    <col min="11" max="11" width="20.6640625" style="7" customWidth="1"/>
    <col min="12" max="12" width="8.6640625" style="7"/>
    <col min="13" max="13" width="8.6640625" style="7" customWidth="1"/>
    <col min="14" max="26" width="8.6640625" style="7"/>
    <col min="27" max="27" width="3.88671875" style="7" bestFit="1" customWidth="1"/>
    <col min="28" max="28" width="6.33203125" style="7" bestFit="1" customWidth="1"/>
    <col min="29" max="16384" width="8.6640625" style="7"/>
  </cols>
  <sheetData>
    <row r="1" spans="1:28" ht="16.8" thickBot="1" x14ac:dyDescent="0.4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121</v>
      </c>
      <c r="H1" s="15" t="s">
        <v>78</v>
      </c>
      <c r="AA1" s="7">
        <v>1</v>
      </c>
      <c r="AB1" s="8">
        <v>1000</v>
      </c>
    </row>
    <row r="2" spans="1:28" x14ac:dyDescent="0.3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79" t="s">
        <v>115</v>
      </c>
      <c r="K2" s="60">
        <f>'Fuel for Schools'!L4</f>
        <v>0</v>
      </c>
      <c r="AA2" s="7">
        <v>2</v>
      </c>
      <c r="AB2" s="8">
        <v>750</v>
      </c>
    </row>
    <row r="3" spans="1:28" x14ac:dyDescent="0.3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75"/>
      <c r="K3" s="62"/>
      <c r="AA3" s="7">
        <v>3</v>
      </c>
      <c r="AB3" s="8">
        <v>500</v>
      </c>
    </row>
    <row r="4" spans="1:28" x14ac:dyDescent="0.3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63" t="s">
        <v>77</v>
      </c>
      <c r="K4" s="80">
        <f>K2-SUM(H2:H100)</f>
        <v>0</v>
      </c>
      <c r="AA4" s="7">
        <v>4</v>
      </c>
      <c r="AB4" s="8">
        <v>250</v>
      </c>
    </row>
    <row r="5" spans="1:28" ht="15" thickBot="1" x14ac:dyDescent="0.35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64"/>
      <c r="K5" s="81"/>
      <c r="AA5" s="7">
        <v>5</v>
      </c>
    </row>
    <row r="6" spans="1:28" x14ac:dyDescent="0.3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111</v>
      </c>
      <c r="AA7" s="7">
        <v>7</v>
      </c>
    </row>
    <row r="8" spans="1:28" x14ac:dyDescent="0.3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129</v>
      </c>
      <c r="AA8" s="7">
        <v>8</v>
      </c>
    </row>
    <row r="9" spans="1:28" x14ac:dyDescent="0.3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6" x14ac:dyDescent="0.3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6" x14ac:dyDescent="0.3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ht="24.6" x14ac:dyDescent="0.3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6" x14ac:dyDescent="0.3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5" ma:contentTypeDescription="Create a new document." ma:contentTypeScope="" ma:versionID="e009df108aec821eac808f39f2ecf51f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ff3e13acc3822f403feac8343672a15e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customXml/itemProps2.xml><?xml version="1.0" encoding="utf-8"?>
<ds:datastoreItem xmlns:ds="http://schemas.openxmlformats.org/officeDocument/2006/customXml" ds:itemID="{EE6B946F-CDFD-43CB-9CD2-74CFAB4AE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Technology</vt:lpstr>
      <vt:lpstr>Sporting</vt:lpstr>
      <vt:lpstr>Music</vt:lpstr>
      <vt:lpstr>Vegepod</vt:lpstr>
      <vt:lpstr>Literacy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2025-04-29T23:50:20Z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